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activeTab="1"/>
  </bookViews>
  <sheets>
    <sheet name="5" sheetId="34" r:id="rId1"/>
    <sheet name="5д" sheetId="33" r:id="rId2"/>
  </sheets>
  <calcPr calcId="145621"/>
</workbook>
</file>

<file path=xl/calcChain.xml><?xml version="1.0" encoding="utf-8"?>
<calcChain xmlns="http://schemas.openxmlformats.org/spreadsheetml/2006/main">
  <c r="F27" i="33" l="1"/>
  <c r="F28" i="33" s="1"/>
  <c r="F29" i="33" s="1"/>
  <c r="H24" i="33"/>
  <c r="H27" i="33" s="1"/>
  <c r="H28" i="33" s="1"/>
  <c r="H29" i="33" s="1"/>
  <c r="G24" i="33"/>
  <c r="G27" i="33"/>
  <c r="G28" i="33" s="1"/>
  <c r="G29" i="33" s="1"/>
  <c r="F24" i="33"/>
  <c r="E24" i="33"/>
  <c r="E27" i="33" s="1"/>
  <c r="E28" i="33" s="1"/>
  <c r="E29" i="33" s="1"/>
  <c r="D23" i="33"/>
  <c r="D27" i="33" s="1"/>
  <c r="H21" i="33"/>
  <c r="G21" i="33"/>
  <c r="F21" i="33"/>
  <c r="E21" i="33"/>
  <c r="D20" i="33"/>
  <c r="D21" i="33" s="1"/>
  <c r="H22" i="34"/>
  <c r="H25" i="34"/>
  <c r="H26" i="34" s="1"/>
  <c r="G22" i="34"/>
  <c r="G25" i="34" s="1"/>
  <c r="G26" i="34" s="1"/>
  <c r="F22" i="34"/>
  <c r="F25" i="34"/>
  <c r="F26" i="34" s="1"/>
  <c r="E22" i="34"/>
  <c r="E25" i="34" s="1"/>
  <c r="E26" i="34" s="1"/>
  <c r="D21" i="34"/>
  <c r="D25" i="34"/>
  <c r="H19" i="34"/>
  <c r="G19" i="34"/>
  <c r="F19" i="34"/>
  <c r="E19" i="34"/>
  <c r="D19" i="34"/>
</calcChain>
</file>

<file path=xl/sharedStrings.xml><?xml version="1.0" encoding="utf-8"?>
<sst xmlns="http://schemas.openxmlformats.org/spreadsheetml/2006/main" count="75" uniqueCount="37">
  <si>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</si>
  <si>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</si>
  <si>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</si>
  <si>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</si>
  <si>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</si>
  <si>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</si>
  <si>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</si>
  <si>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</si>
  <si>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</si>
  <si>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</si>
  <si>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   Наименование бдюда</t>
  </si>
  <si>
    <t>№ рецептур</t>
  </si>
  <si>
    <t>Кофейный напиток</t>
  </si>
  <si>
    <t>Итого</t>
  </si>
  <si>
    <t>Омлет натуральный</t>
  </si>
  <si>
    <t>Кондитерское изделия</t>
  </si>
  <si>
    <t>1 шт</t>
  </si>
  <si>
    <t>Рассольник вегетарианский</t>
  </si>
  <si>
    <t>пр</t>
  </si>
  <si>
    <t>Цена</t>
  </si>
  <si>
    <t>Утверждаю</t>
  </si>
  <si>
    <t>Согласовано</t>
  </si>
  <si>
    <t>МЕНЮ</t>
  </si>
  <si>
    <t>( бесплатное питание)</t>
  </si>
  <si>
    <t>Директор "ООО Успехъ"</t>
  </si>
  <si>
    <t>_________ Н.В. Фролова</t>
  </si>
  <si>
    <t xml:space="preserve">                    Возрастная категория 7-11 ЛЕТ</t>
  </si>
  <si>
    <t xml:space="preserve">          ( малообеспеченные,опекаемые, ОВЗ)</t>
  </si>
  <si>
    <t xml:space="preserve">                         Возрастная категория 5-11 КЛАСС</t>
  </si>
  <si>
    <r>
      <t xml:space="preserve">                   На  </t>
    </r>
    <r>
      <rPr>
        <sz val="11"/>
        <color indexed="8"/>
        <rFont val="Calibri"/>
        <family val="2"/>
        <charset val="204"/>
      </rPr>
      <t>«   » ___________________2023г.</t>
    </r>
  </si>
  <si>
    <r>
      <t xml:space="preserve">                       На  </t>
    </r>
    <r>
      <rPr>
        <sz val="11"/>
        <color indexed="8"/>
        <rFont val="Calibri"/>
        <family val="2"/>
        <charset val="204"/>
      </rPr>
      <t>«_________» _______________ 2023 г.</t>
    </r>
  </si>
  <si>
    <t>ЗАВ. ПРОИЗВОДСТВОМ:</t>
  </si>
  <si>
    <t>Апельсин</t>
  </si>
  <si>
    <t>Пельмени с соусом</t>
  </si>
  <si>
    <t>Компот из с/м ягод</t>
  </si>
  <si>
    <t>Директор  МБОУ "СШ  № 62"</t>
  </si>
  <si>
    <t>В.Н.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</si>
</sst>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/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/>
    </xf>
    <xf numFmtId="0" fontId="3" fillId="0" borderId="0" xfId="0" applyFont="1" applyFill="1"/>
    <xf numFmtId="1" fontId="3" fillId="0" borderId="0" xfId="0" applyNumberFormat="1" applyFont="1" applyFill="1" applyAlignment="1">
      <alignment horizontal="right"/>
    </xf>
    <xf numFmtId="2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3" fillId="0" borderId="0" xfId="0" applyNumberFormat="1" applyFont="1" applyFill="1" applyAlignment="1">
      <alignment horizontal="right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5" fillId="0" borderId="9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4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center" wrapText="1"/>
    </xf>
    <xf numFmtId="2" fontId="6" fillId="0" borderId="28" xfId="0" applyNumberFormat="1" applyFont="1" applyFill="1" applyBorder="1" applyAlignment="1">
      <alignment vertical="center" wrapText="1"/>
    </xf>
    <xf numFmtId="1" fontId="6" fillId="0" borderId="28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top" wrapText="1"/>
    </xf>
    <xf numFmtId="1" fontId="6" fillId="0" borderId="12" xfId="0" applyNumberFormat="1" applyFont="1" applyFill="1" applyBorder="1" applyAlignment="1">
      <alignment horizontal="center" vertical="top" wrapText="1"/>
    </xf>
    <xf numFmtId="1" fontId="6" fillId="0" borderId="18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1" sqref="E1:F3"/>
    </sheetView>
  </sheetViews>
  <sheetFormatPr defaultRowHeight="12.75" x14ac:dyDescent="0.2"/>
  <cols>
    <col min="1" max="1" width="9.140625" style="17"/>
    <col min="2" max="2" width="31.140625" customWidth="1"/>
  </cols>
  <sheetData>
    <row r="1" spans="1:8" x14ac:dyDescent="0.2">
      <c r="B1" s="17" t="s">
        <v>24</v>
      </c>
      <c r="F1" t="s">
        <v>21</v>
      </c>
    </row>
    <row r="2" spans="1:8" x14ac:dyDescent="0.2">
      <c r="B2" s="25" t="s">
        <v>25</v>
      </c>
      <c r="C2" s="15"/>
      <c r="D2" s="15"/>
      <c r="E2" t="s">
        <v>35</v>
      </c>
    </row>
    <row r="3" spans="1:8" x14ac:dyDescent="0.2">
      <c r="C3" s="17"/>
      <c r="D3" s="18"/>
      <c r="E3" s="16"/>
      <c r="F3" t="s">
        <v>36</v>
      </c>
    </row>
    <row r="4" spans="1:8" x14ac:dyDescent="0.2">
      <c r="B4" s="48" t="s">
        <v>22</v>
      </c>
      <c r="C4" s="48"/>
      <c r="D4" s="48"/>
      <c r="E4" s="48"/>
      <c r="F4" s="48"/>
      <c r="G4" s="48"/>
    </row>
    <row r="5" spans="1:8" x14ac:dyDescent="0.2">
      <c r="B5" s="48" t="s">
        <v>23</v>
      </c>
      <c r="C5" s="48"/>
      <c r="D5" s="48"/>
      <c r="E5" s="48"/>
      <c r="F5" s="48"/>
      <c r="G5" s="48"/>
    </row>
    <row r="6" spans="1:8" x14ac:dyDescent="0.2">
      <c r="A6" s="48" t="s">
        <v>26</v>
      </c>
      <c r="B6" s="48"/>
      <c r="C6" s="48"/>
      <c r="D6" s="48"/>
      <c r="E6" s="48"/>
      <c r="F6" s="48"/>
      <c r="G6" s="48"/>
    </row>
    <row r="7" spans="1:8" ht="15" x14ac:dyDescent="0.25">
      <c r="A7" s="48" t="s">
        <v>30</v>
      </c>
      <c r="B7" s="48"/>
      <c r="C7" s="48"/>
      <c r="D7" s="48"/>
      <c r="E7" s="48"/>
      <c r="F7" s="48"/>
      <c r="G7" s="48"/>
    </row>
    <row r="8" spans="1:8" ht="15.75" thickBot="1" x14ac:dyDescent="0.25">
      <c r="A8" s="26"/>
      <c r="B8" s="6"/>
      <c r="C8" s="7"/>
      <c r="D8" s="11"/>
      <c r="E8" s="6"/>
      <c r="F8" s="6"/>
      <c r="G8" s="6"/>
      <c r="H8" s="6"/>
    </row>
    <row r="9" spans="1:8" ht="15.75" x14ac:dyDescent="0.25">
      <c r="A9" s="49" t="s">
        <v>11</v>
      </c>
      <c r="B9" s="52" t="s">
        <v>10</v>
      </c>
      <c r="C9" s="19"/>
      <c r="D9" s="20"/>
      <c r="E9" s="21"/>
      <c r="F9" s="21"/>
      <c r="G9" s="22"/>
      <c r="H9" s="23"/>
    </row>
    <row r="10" spans="1:8" ht="15.75" x14ac:dyDescent="0.2">
      <c r="A10" s="50"/>
      <c r="B10" s="53"/>
      <c r="C10" s="55" t="s">
        <v>4</v>
      </c>
      <c r="D10" s="58" t="s">
        <v>19</v>
      </c>
      <c r="E10" s="61" t="s">
        <v>5</v>
      </c>
      <c r="F10" s="61"/>
      <c r="G10" s="62"/>
      <c r="H10" s="63" t="s">
        <v>6</v>
      </c>
    </row>
    <row r="11" spans="1:8" x14ac:dyDescent="0.2">
      <c r="A11" s="50"/>
      <c r="B11" s="53"/>
      <c r="C11" s="56"/>
      <c r="D11" s="59"/>
      <c r="E11" s="66" t="s">
        <v>0</v>
      </c>
      <c r="F11" s="69" t="s">
        <v>1</v>
      </c>
      <c r="G11" s="69" t="s">
        <v>2</v>
      </c>
      <c r="H11" s="64"/>
    </row>
    <row r="12" spans="1:8" x14ac:dyDescent="0.2">
      <c r="A12" s="50"/>
      <c r="B12" s="53"/>
      <c r="C12" s="56"/>
      <c r="D12" s="59"/>
      <c r="E12" s="67"/>
      <c r="F12" s="70"/>
      <c r="G12" s="70"/>
      <c r="H12" s="64"/>
    </row>
    <row r="13" spans="1:8" ht="13.5" thickBot="1" x14ac:dyDescent="0.25">
      <c r="A13" s="51"/>
      <c r="B13" s="54"/>
      <c r="C13" s="57"/>
      <c r="D13" s="60"/>
      <c r="E13" s="68"/>
      <c r="F13" s="71"/>
      <c r="G13" s="71"/>
      <c r="H13" s="65"/>
    </row>
    <row r="14" spans="1:8" ht="16.5" thickBot="1" x14ac:dyDescent="0.25">
      <c r="A14" s="72" t="s">
        <v>8</v>
      </c>
      <c r="B14" s="73"/>
      <c r="C14" s="73"/>
      <c r="D14" s="73"/>
      <c r="E14" s="73"/>
      <c r="F14" s="73"/>
      <c r="G14" s="73"/>
      <c r="H14" s="74"/>
    </row>
    <row r="15" spans="1:8" ht="38.25" customHeight="1" x14ac:dyDescent="0.25">
      <c r="A15" s="14">
        <v>234</v>
      </c>
      <c r="B15" s="10" t="s">
        <v>14</v>
      </c>
      <c r="C15" s="31">
        <v>105</v>
      </c>
      <c r="D15" s="8">
        <v>36</v>
      </c>
      <c r="E15" s="10">
        <v>9.0399999999999991</v>
      </c>
      <c r="F15" s="10">
        <v>14.09</v>
      </c>
      <c r="G15" s="10">
        <v>2.4300000000000002</v>
      </c>
      <c r="H15" s="10">
        <v>171.72</v>
      </c>
    </row>
    <row r="16" spans="1:8" ht="38.25" customHeight="1" x14ac:dyDescent="0.25">
      <c r="A16" s="14">
        <v>304</v>
      </c>
      <c r="B16" s="2" t="s">
        <v>12</v>
      </c>
      <c r="C16" s="31">
        <v>150</v>
      </c>
      <c r="D16" s="8">
        <v>9</v>
      </c>
      <c r="E16" s="9">
        <v>3.2</v>
      </c>
      <c r="F16" s="9">
        <v>2.7</v>
      </c>
      <c r="G16" s="9">
        <v>15.9</v>
      </c>
      <c r="H16" s="9">
        <v>79</v>
      </c>
    </row>
    <row r="17" spans="1:8" ht="38.25" customHeight="1" x14ac:dyDescent="0.25">
      <c r="A17" s="14" t="s">
        <v>18</v>
      </c>
      <c r="B17" s="41" t="s">
        <v>32</v>
      </c>
      <c r="C17" s="31">
        <v>40</v>
      </c>
      <c r="D17" s="8">
        <v>8.9600000000000009</v>
      </c>
      <c r="E17" s="9">
        <v>0.63</v>
      </c>
      <c r="F17" s="9">
        <v>0.28000000000000003</v>
      </c>
      <c r="G17" s="9">
        <v>6.9</v>
      </c>
      <c r="H17" s="9">
        <v>30</v>
      </c>
    </row>
    <row r="18" spans="1:8" ht="38.25" customHeight="1" x14ac:dyDescent="0.25">
      <c r="A18" s="14" t="s">
        <v>18</v>
      </c>
      <c r="B18" s="2" t="s">
        <v>15</v>
      </c>
      <c r="C18" s="32" t="s">
        <v>16</v>
      </c>
      <c r="D18" s="37">
        <v>17.579999999999998</v>
      </c>
      <c r="E18" s="9">
        <v>1.5</v>
      </c>
      <c r="F18" s="9">
        <v>7.4</v>
      </c>
      <c r="G18" s="9">
        <v>20</v>
      </c>
      <c r="H18" s="9">
        <v>152.5</v>
      </c>
    </row>
    <row r="19" spans="1:8" ht="38.25" customHeight="1" thickBot="1" x14ac:dyDescent="0.3">
      <c r="A19" s="27"/>
      <c r="B19" s="5" t="s">
        <v>13</v>
      </c>
      <c r="C19" s="33"/>
      <c r="D19" s="12">
        <f>SUM(D15:D18)</f>
        <v>71.539999999999992</v>
      </c>
      <c r="E19" s="34">
        <f>SUM(E15:E18)</f>
        <v>14.37</v>
      </c>
      <c r="F19" s="34">
        <f>SUM(F15:F18)</f>
        <v>24.47</v>
      </c>
      <c r="G19" s="34">
        <f>SUM(G15:G18)</f>
        <v>45.230000000000004</v>
      </c>
      <c r="H19" s="34">
        <f>SUM(H15:H18)</f>
        <v>433.22</v>
      </c>
    </row>
    <row r="20" spans="1:8" ht="38.25" customHeight="1" thickBot="1" x14ac:dyDescent="0.25">
      <c r="A20" s="72" t="s">
        <v>9</v>
      </c>
      <c r="B20" s="73"/>
      <c r="C20" s="73"/>
      <c r="D20" s="73"/>
      <c r="E20" s="73"/>
      <c r="F20" s="73"/>
      <c r="G20" s="73"/>
      <c r="H20" s="74"/>
    </row>
    <row r="21" spans="1:8" ht="38.25" customHeight="1" x14ac:dyDescent="0.25">
      <c r="A21" s="14">
        <v>59</v>
      </c>
      <c r="B21" s="42" t="s">
        <v>17</v>
      </c>
      <c r="C21" s="31">
        <v>250</v>
      </c>
      <c r="D21" s="8">
        <f>22.65-0.32</f>
        <v>22.33</v>
      </c>
      <c r="E21" s="10">
        <v>6</v>
      </c>
      <c r="F21" s="10">
        <v>4</v>
      </c>
      <c r="G21" s="10">
        <v>17</v>
      </c>
      <c r="H21" s="10">
        <v>62</v>
      </c>
    </row>
    <row r="22" spans="1:8" ht="38.25" customHeight="1" x14ac:dyDescent="0.25">
      <c r="A22" s="14">
        <v>391</v>
      </c>
      <c r="B22" s="43" t="s">
        <v>33</v>
      </c>
      <c r="C22" s="45">
        <v>150</v>
      </c>
      <c r="D22" s="44">
        <v>37.200000000000003</v>
      </c>
      <c r="E22" s="46">
        <f>24.4/180*150</f>
        <v>20.333333333333332</v>
      </c>
      <c r="F22" s="46">
        <f>10.7/180*150</f>
        <v>8.9166666666666661</v>
      </c>
      <c r="G22" s="46">
        <f>42.3/180*150</f>
        <v>35.25</v>
      </c>
      <c r="H22" s="46">
        <f>363.1/180*150</f>
        <v>302.58333333333331</v>
      </c>
    </row>
    <row r="23" spans="1:8" ht="38.25" customHeight="1" x14ac:dyDescent="0.25">
      <c r="A23" s="14">
        <v>311</v>
      </c>
      <c r="B23" s="2" t="s">
        <v>34</v>
      </c>
      <c r="C23" s="32">
        <v>200</v>
      </c>
      <c r="D23" s="37">
        <v>9.75</v>
      </c>
      <c r="E23" s="10">
        <v>0.1</v>
      </c>
      <c r="F23" s="10">
        <v>0</v>
      </c>
      <c r="G23" s="10">
        <v>15.2</v>
      </c>
      <c r="H23" s="10">
        <v>61</v>
      </c>
    </row>
    <row r="24" spans="1:8" ht="38.25" customHeight="1" x14ac:dyDescent="0.25">
      <c r="A24" s="14">
        <v>300</v>
      </c>
      <c r="B24" s="2" t="s">
        <v>3</v>
      </c>
      <c r="C24" s="32">
        <v>30</v>
      </c>
      <c r="D24" s="37">
        <v>2.2599999999999998</v>
      </c>
      <c r="E24" s="9">
        <v>1.98</v>
      </c>
      <c r="F24" s="9">
        <v>0.36</v>
      </c>
      <c r="G24" s="9">
        <v>10.029999999999999</v>
      </c>
      <c r="H24" s="9">
        <v>52.25</v>
      </c>
    </row>
    <row r="25" spans="1:8" ht="38.25" customHeight="1" x14ac:dyDescent="0.25">
      <c r="A25" s="14" t="s">
        <v>18</v>
      </c>
      <c r="B25" s="5" t="s">
        <v>13</v>
      </c>
      <c r="C25" s="33"/>
      <c r="D25" s="12">
        <f>SUM(D21:D24)</f>
        <v>71.540000000000006</v>
      </c>
      <c r="E25" s="34">
        <f>SUM(E21:E24)</f>
        <v>28.413333333333334</v>
      </c>
      <c r="F25" s="34">
        <f>SUM(F21:F24)</f>
        <v>13.276666666666666</v>
      </c>
      <c r="G25" s="34">
        <f>SUM(G21:G24)</f>
        <v>77.48</v>
      </c>
      <c r="H25" s="34">
        <f>SUM(H21:H24)</f>
        <v>477.83333333333331</v>
      </c>
    </row>
    <row r="26" spans="1:8" ht="38.25" customHeight="1" x14ac:dyDescent="0.25">
      <c r="A26" s="27"/>
      <c r="B26" s="40" t="s">
        <v>7</v>
      </c>
      <c r="C26" s="35"/>
      <c r="D26" s="12"/>
      <c r="E26" s="12">
        <f>E25+E19</f>
        <v>42.783333333333331</v>
      </c>
      <c r="F26" s="12">
        <f>F25+F19</f>
        <v>37.746666666666663</v>
      </c>
      <c r="G26" s="12">
        <f>G25+G19</f>
        <v>122.71000000000001</v>
      </c>
      <c r="H26" s="12">
        <f>H25+H19</f>
        <v>911.05333333333328</v>
      </c>
    </row>
    <row r="29" spans="1:8" x14ac:dyDescent="0.2">
      <c r="B29" s="30" t="s">
        <v>31</v>
      </c>
    </row>
  </sheetData>
  <mergeCells count="15">
    <mergeCell ref="A20:H20"/>
    <mergeCell ref="H10:H13"/>
    <mergeCell ref="E11:E13"/>
    <mergeCell ref="F11:F13"/>
    <mergeCell ref="G11:G13"/>
    <mergeCell ref="A14:H14"/>
    <mergeCell ref="B4:G4"/>
    <mergeCell ref="B5:G5"/>
    <mergeCell ref="A6:G6"/>
    <mergeCell ref="A7:G7"/>
    <mergeCell ref="A9:A13"/>
    <mergeCell ref="B9:B13"/>
    <mergeCell ref="C10:C13"/>
    <mergeCell ref="D10:D13"/>
    <mergeCell ref="E10:G10"/>
  </mergeCells>
  <pageMargins left="0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E1" sqref="E1:F3"/>
    </sheetView>
  </sheetViews>
  <sheetFormatPr defaultRowHeight="12.75" x14ac:dyDescent="0.2"/>
  <cols>
    <col min="1" max="1" width="9.140625" style="17"/>
    <col min="2" max="2" width="40.85546875" customWidth="1"/>
    <col min="8" max="8" width="12.5703125" customWidth="1"/>
  </cols>
  <sheetData>
    <row r="1" spans="1:8" x14ac:dyDescent="0.2">
      <c r="A1" s="24" t="s">
        <v>20</v>
      </c>
      <c r="F1" t="s">
        <v>21</v>
      </c>
    </row>
    <row r="2" spans="1:8" x14ac:dyDescent="0.2">
      <c r="A2" s="24" t="s">
        <v>24</v>
      </c>
      <c r="E2" t="s">
        <v>35</v>
      </c>
    </row>
    <row r="3" spans="1:8" x14ac:dyDescent="0.2">
      <c r="A3" s="28" t="s">
        <v>25</v>
      </c>
      <c r="B3" s="15"/>
      <c r="C3" s="15"/>
      <c r="D3" s="15"/>
      <c r="E3" s="16"/>
      <c r="F3" t="s">
        <v>36</v>
      </c>
    </row>
    <row r="4" spans="1:8" x14ac:dyDescent="0.2">
      <c r="C4" s="17"/>
      <c r="D4" s="18"/>
    </row>
    <row r="5" spans="1:8" x14ac:dyDescent="0.2">
      <c r="B5" s="48" t="s">
        <v>22</v>
      </c>
      <c r="C5" s="48"/>
      <c r="D5" s="48"/>
      <c r="E5" s="48"/>
      <c r="F5" s="48"/>
      <c r="G5" s="48"/>
    </row>
    <row r="6" spans="1:8" x14ac:dyDescent="0.2">
      <c r="B6" s="48" t="s">
        <v>23</v>
      </c>
      <c r="C6" s="48"/>
      <c r="D6" s="48"/>
      <c r="E6" s="48"/>
      <c r="F6" s="48"/>
      <c r="G6" s="48"/>
    </row>
    <row r="7" spans="1:8" x14ac:dyDescent="0.2">
      <c r="A7" s="48" t="s">
        <v>28</v>
      </c>
      <c r="B7" s="48"/>
      <c r="C7" s="48"/>
      <c r="D7" s="48"/>
      <c r="E7" s="48"/>
      <c r="F7" s="48"/>
      <c r="G7" s="48"/>
    </row>
    <row r="8" spans="1:8" x14ac:dyDescent="0.2">
      <c r="B8" s="48" t="s">
        <v>27</v>
      </c>
      <c r="C8" s="48"/>
      <c r="D8" s="48"/>
      <c r="E8" s="48"/>
      <c r="F8" s="48"/>
      <c r="G8" s="48"/>
    </row>
    <row r="9" spans="1:8" ht="15" x14ac:dyDescent="0.25">
      <c r="A9" s="48" t="s">
        <v>29</v>
      </c>
      <c r="B9" s="48"/>
      <c r="C9" s="48"/>
      <c r="D9" s="48"/>
      <c r="E9" s="48"/>
      <c r="F9" s="48"/>
      <c r="G9" s="48"/>
    </row>
    <row r="10" spans="1:8" ht="13.5" thickBot="1" x14ac:dyDescent="0.25">
      <c r="C10" s="29"/>
    </row>
    <row r="11" spans="1:8" ht="15.75" x14ac:dyDescent="0.25">
      <c r="A11" s="49" t="s">
        <v>11</v>
      </c>
      <c r="B11" s="52" t="s">
        <v>10</v>
      </c>
      <c r="C11" s="19"/>
      <c r="D11" s="20"/>
      <c r="E11" s="21"/>
      <c r="F11" s="21"/>
      <c r="G11" s="22"/>
      <c r="H11" s="23"/>
    </row>
    <row r="12" spans="1:8" ht="15.75" x14ac:dyDescent="0.2">
      <c r="A12" s="50"/>
      <c r="B12" s="53"/>
      <c r="C12" s="55" t="s">
        <v>4</v>
      </c>
      <c r="D12" s="58" t="s">
        <v>19</v>
      </c>
      <c r="E12" s="61" t="s">
        <v>5</v>
      </c>
      <c r="F12" s="61"/>
      <c r="G12" s="62"/>
      <c r="H12" s="63" t="s">
        <v>6</v>
      </c>
    </row>
    <row r="13" spans="1:8" x14ac:dyDescent="0.2">
      <c r="A13" s="50"/>
      <c r="B13" s="53"/>
      <c r="C13" s="56"/>
      <c r="D13" s="59"/>
      <c r="E13" s="66" t="s">
        <v>0</v>
      </c>
      <c r="F13" s="69" t="s">
        <v>1</v>
      </c>
      <c r="G13" s="69" t="s">
        <v>2</v>
      </c>
      <c r="H13" s="64"/>
    </row>
    <row r="14" spans="1:8" x14ac:dyDescent="0.2">
      <c r="A14" s="50"/>
      <c r="B14" s="53"/>
      <c r="C14" s="56"/>
      <c r="D14" s="59"/>
      <c r="E14" s="67"/>
      <c r="F14" s="70"/>
      <c r="G14" s="70"/>
      <c r="H14" s="64"/>
    </row>
    <row r="15" spans="1:8" ht="39.75" customHeight="1" thickBot="1" x14ac:dyDescent="0.25">
      <c r="A15" s="51"/>
      <c r="B15" s="54"/>
      <c r="C15" s="57"/>
      <c r="D15" s="60"/>
      <c r="E15" s="68"/>
      <c r="F15" s="71"/>
      <c r="G15" s="71"/>
      <c r="H15" s="65"/>
    </row>
    <row r="16" spans="1:8" ht="16.5" thickBot="1" x14ac:dyDescent="0.25">
      <c r="A16" s="72" t="s">
        <v>8</v>
      </c>
      <c r="B16" s="73"/>
      <c r="C16" s="73"/>
      <c r="D16" s="73"/>
      <c r="E16" s="73"/>
      <c r="F16" s="73"/>
      <c r="G16" s="73"/>
      <c r="H16" s="74"/>
    </row>
    <row r="17" spans="1:8" ht="27" customHeight="1" x14ac:dyDescent="0.2">
      <c r="A17" s="36">
        <v>234</v>
      </c>
      <c r="B17" s="10" t="s">
        <v>14</v>
      </c>
      <c r="C17" s="31">
        <v>105</v>
      </c>
      <c r="D17" s="8">
        <v>36</v>
      </c>
      <c r="E17" s="10">
        <v>9.0399999999999991</v>
      </c>
      <c r="F17" s="10">
        <v>14.09</v>
      </c>
      <c r="G17" s="10">
        <v>2.4300000000000002</v>
      </c>
      <c r="H17" s="10">
        <v>171.72</v>
      </c>
    </row>
    <row r="18" spans="1:8" ht="27" customHeight="1" x14ac:dyDescent="0.2">
      <c r="A18" s="36">
        <v>304</v>
      </c>
      <c r="B18" s="9" t="s">
        <v>12</v>
      </c>
      <c r="C18" s="31">
        <v>150</v>
      </c>
      <c r="D18" s="8">
        <v>9</v>
      </c>
      <c r="E18" s="9">
        <v>3.2</v>
      </c>
      <c r="F18" s="9">
        <v>2.7</v>
      </c>
      <c r="G18" s="9">
        <v>15.9</v>
      </c>
      <c r="H18" s="9">
        <v>79</v>
      </c>
    </row>
    <row r="19" spans="1:8" ht="27" customHeight="1" x14ac:dyDescent="0.2">
      <c r="A19" s="36" t="s">
        <v>18</v>
      </c>
      <c r="B19" s="47" t="s">
        <v>32</v>
      </c>
      <c r="C19" s="31">
        <v>40</v>
      </c>
      <c r="D19" s="8">
        <v>8.9600000000000009</v>
      </c>
      <c r="E19" s="9">
        <v>0.63</v>
      </c>
      <c r="F19" s="9">
        <v>0.28000000000000003</v>
      </c>
      <c r="G19" s="9">
        <v>6.9</v>
      </c>
      <c r="H19" s="9">
        <v>30</v>
      </c>
    </row>
    <row r="20" spans="1:8" ht="27" customHeight="1" x14ac:dyDescent="0.2">
      <c r="A20" s="36" t="s">
        <v>18</v>
      </c>
      <c r="B20" s="9" t="s">
        <v>15</v>
      </c>
      <c r="C20" s="32" t="s">
        <v>16</v>
      </c>
      <c r="D20" s="37">
        <f>17.58-3.45</f>
        <v>14.129999999999999</v>
      </c>
      <c r="E20" s="9">
        <v>1.5</v>
      </c>
      <c r="F20" s="9">
        <v>7.4</v>
      </c>
      <c r="G20" s="9">
        <v>20</v>
      </c>
      <c r="H20" s="9">
        <v>152.5</v>
      </c>
    </row>
    <row r="21" spans="1:8" ht="27" customHeight="1" thickBot="1" x14ac:dyDescent="0.25">
      <c r="A21" s="38"/>
      <c r="B21" s="39" t="s">
        <v>13</v>
      </c>
      <c r="C21" s="33"/>
      <c r="D21" s="12">
        <f>SUM(D17:D20)</f>
        <v>68.09</v>
      </c>
      <c r="E21" s="34">
        <f>SUM(E17:E20)</f>
        <v>14.37</v>
      </c>
      <c r="F21" s="34">
        <f>SUM(F17:F20)</f>
        <v>24.47</v>
      </c>
      <c r="G21" s="34">
        <f>SUM(G17:G20)</f>
        <v>45.230000000000004</v>
      </c>
      <c r="H21" s="34">
        <f>SUM(H17:H20)</f>
        <v>433.22</v>
      </c>
    </row>
    <row r="22" spans="1:8" ht="27" customHeight="1" thickBot="1" x14ac:dyDescent="0.25">
      <c r="A22" s="72" t="s">
        <v>9</v>
      </c>
      <c r="B22" s="73"/>
      <c r="C22" s="73"/>
      <c r="D22" s="73"/>
      <c r="E22" s="73"/>
      <c r="F22" s="73"/>
      <c r="G22" s="73"/>
      <c r="H22" s="74"/>
    </row>
    <row r="23" spans="1:8" ht="27" customHeight="1" x14ac:dyDescent="0.25">
      <c r="A23" s="14">
        <v>59</v>
      </c>
      <c r="B23" s="42" t="s">
        <v>17</v>
      </c>
      <c r="C23" s="31">
        <v>200</v>
      </c>
      <c r="D23" s="8">
        <f>22.65-0.32-3.45</f>
        <v>18.88</v>
      </c>
      <c r="E23" s="10">
        <v>4.8</v>
      </c>
      <c r="F23" s="10">
        <v>3.2</v>
      </c>
      <c r="G23" s="10">
        <v>13.600000000000001</v>
      </c>
      <c r="H23" s="10">
        <v>49.6</v>
      </c>
    </row>
    <row r="24" spans="1:8" ht="27" customHeight="1" x14ac:dyDescent="0.25">
      <c r="A24" s="14">
        <v>391</v>
      </c>
      <c r="B24" s="43" t="s">
        <v>33</v>
      </c>
      <c r="C24" s="45">
        <v>150</v>
      </c>
      <c r="D24" s="44">
        <v>37.200000000000003</v>
      </c>
      <c r="E24" s="46">
        <f>24.4/180*150</f>
        <v>20.333333333333332</v>
      </c>
      <c r="F24" s="46">
        <f>10.7/180*150</f>
        <v>8.9166666666666661</v>
      </c>
      <c r="G24" s="46">
        <f>42.3/180*150</f>
        <v>35.25</v>
      </c>
      <c r="H24" s="46">
        <f>363.1/180*150</f>
        <v>302.58333333333331</v>
      </c>
    </row>
    <row r="25" spans="1:8" ht="27" customHeight="1" x14ac:dyDescent="0.25">
      <c r="A25" s="14">
        <v>311</v>
      </c>
      <c r="B25" s="2" t="s">
        <v>34</v>
      </c>
      <c r="C25" s="32">
        <v>200</v>
      </c>
      <c r="D25" s="37">
        <v>9.75</v>
      </c>
      <c r="E25" s="10">
        <v>0.1</v>
      </c>
      <c r="F25" s="10">
        <v>0</v>
      </c>
      <c r="G25" s="10">
        <v>15.2</v>
      </c>
      <c r="H25" s="10">
        <v>61</v>
      </c>
    </row>
    <row r="26" spans="1:8" ht="27" customHeight="1" x14ac:dyDescent="0.25">
      <c r="A26" s="14">
        <v>300</v>
      </c>
      <c r="B26" s="2" t="s">
        <v>3</v>
      </c>
      <c r="C26" s="32">
        <v>30</v>
      </c>
      <c r="D26" s="37">
        <v>2.2599999999999998</v>
      </c>
      <c r="E26" s="9">
        <v>1.98</v>
      </c>
      <c r="F26" s="9">
        <v>0.36</v>
      </c>
      <c r="G26" s="9">
        <v>10.029999999999999</v>
      </c>
      <c r="H26" s="9">
        <v>52.25</v>
      </c>
    </row>
    <row r="27" spans="1:8" ht="27" customHeight="1" x14ac:dyDescent="0.25">
      <c r="A27" s="14" t="s">
        <v>18</v>
      </c>
      <c r="B27" s="5" t="s">
        <v>13</v>
      </c>
      <c r="C27" s="33"/>
      <c r="D27" s="12">
        <f>SUM(D23:D26)</f>
        <v>68.09</v>
      </c>
      <c r="E27" s="34">
        <f>SUM(E23:E26)</f>
        <v>27.213333333333335</v>
      </c>
      <c r="F27" s="34">
        <f>SUM(F23:F26)</f>
        <v>12.476666666666667</v>
      </c>
      <c r="G27" s="34">
        <f>SUM(G23:G26)</f>
        <v>74.08</v>
      </c>
      <c r="H27" s="34">
        <f>SUM(H23:H26)</f>
        <v>465.43333333333334</v>
      </c>
    </row>
    <row r="28" spans="1:8" ht="27" customHeight="1" x14ac:dyDescent="0.25">
      <c r="A28" s="27"/>
      <c r="B28" s="1" t="s">
        <v>7</v>
      </c>
      <c r="C28" s="4"/>
      <c r="D28" s="12"/>
      <c r="E28" s="3">
        <f>E27+E21</f>
        <v>41.583333333333336</v>
      </c>
      <c r="F28" s="3">
        <f>F27+F21</f>
        <v>36.946666666666665</v>
      </c>
      <c r="G28" s="3">
        <f>G27+G21</f>
        <v>119.31</v>
      </c>
      <c r="H28" s="3">
        <f>H27+H21</f>
        <v>898.65333333333342</v>
      </c>
    </row>
    <row r="29" spans="1:8" ht="27" customHeight="1" x14ac:dyDescent="0.25">
      <c r="A29" s="27"/>
      <c r="B29" s="1" t="s">
        <v>7</v>
      </c>
      <c r="C29" s="4"/>
      <c r="D29" s="13"/>
      <c r="E29" s="3">
        <f>E28+E21</f>
        <v>55.953333333333333</v>
      </c>
      <c r="F29" s="3">
        <f>F28+F21</f>
        <v>61.416666666666664</v>
      </c>
      <c r="G29" s="3">
        <f>G28+G21</f>
        <v>164.54000000000002</v>
      </c>
      <c r="H29" s="3">
        <f>H28+H21</f>
        <v>1331.8733333333334</v>
      </c>
    </row>
    <row r="33" spans="2:2" x14ac:dyDescent="0.2">
      <c r="B33" s="30" t="s">
        <v>31</v>
      </c>
    </row>
  </sheetData>
  <mergeCells count="16">
    <mergeCell ref="A16:H16"/>
    <mergeCell ref="A22:H22"/>
    <mergeCell ref="B5:G5"/>
    <mergeCell ref="A7:G7"/>
    <mergeCell ref="A11:A15"/>
    <mergeCell ref="B11:B15"/>
    <mergeCell ref="C12:C15"/>
    <mergeCell ref="D12:D15"/>
    <mergeCell ref="E12:G12"/>
    <mergeCell ref="B6:G6"/>
    <mergeCell ref="B8:G8"/>
    <mergeCell ref="A9:G9"/>
    <mergeCell ref="H12:H15"/>
    <mergeCell ref="E13:E15"/>
    <mergeCell ref="F13:F15"/>
    <mergeCell ref="G13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5д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Ирина</cp:lastModifiedBy>
  <cp:lastPrinted>2023-01-26T11:14:46Z</cp:lastPrinted>
  <dcterms:created xsi:type="dcterms:W3CDTF">2017-07-26T06:10:42Z</dcterms:created>
  <dcterms:modified xsi:type="dcterms:W3CDTF">2023-05-12T07:54:48Z</dcterms:modified>
</cp:coreProperties>
</file>